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115" windowHeight="7155" tabRatio="960"/>
  </bookViews>
  <sheets>
    <sheet name="Custos_Tickets" sheetId="18" r:id="rId1"/>
  </sheets>
  <calcPr calcId="145621"/>
  <customWorkbookViews>
    <customWorkbookView name="paulo" guid="{F7C0DB84-8A15-4E84-BD00-DAEB82DA975F}" maximized="1" windowWidth="1362" windowHeight="631" tabRatio="960" activeSheetId="12"/>
  </customWorkbookViews>
</workbook>
</file>

<file path=xl/calcChain.xml><?xml version="1.0" encoding="utf-8"?>
<calcChain xmlns="http://schemas.openxmlformats.org/spreadsheetml/2006/main">
  <c r="C10" i="18" l="1"/>
  <c r="D27" i="18" l="1"/>
  <c r="F22" i="18" l="1"/>
  <c r="D20" i="18"/>
  <c r="C27" i="18"/>
  <c r="D19" i="18"/>
  <c r="D15" i="18"/>
  <c r="D14" i="18"/>
  <c r="D16" i="18"/>
  <c r="D12" i="18"/>
  <c r="C9" i="18"/>
  <c r="C8" i="18"/>
  <c r="C7" i="18"/>
  <c r="C6" i="18"/>
  <c r="D18" i="18"/>
  <c r="D17" i="18"/>
  <c r="D11" i="18"/>
  <c r="C25" i="18" l="1"/>
  <c r="C28" i="18" s="1"/>
  <c r="D25" i="18"/>
  <c r="D28" i="18" l="1"/>
  <c r="C29" i="18" s="1"/>
  <c r="C30" i="18" l="1"/>
  <c r="C31" i="18" s="1"/>
  <c r="C32" i="18" l="1"/>
</calcChain>
</file>

<file path=xl/sharedStrings.xml><?xml version="1.0" encoding="utf-8"?>
<sst xmlns="http://schemas.openxmlformats.org/spreadsheetml/2006/main" count="57" uniqueCount="44">
  <si>
    <t>Data</t>
  </si>
  <si>
    <t xml:space="preserve"> </t>
  </si>
  <si>
    <t>Paulo</t>
  </si>
  <si>
    <t>Total Geral</t>
  </si>
  <si>
    <t>Diferença</t>
  </si>
  <si>
    <t>Pago a:</t>
  </si>
  <si>
    <t>Taxi</t>
  </si>
  <si>
    <t>The High Roller no The LINQ - Viator</t>
  </si>
  <si>
    <t>AA Air Lines</t>
  </si>
  <si>
    <t xml:space="preserve">Seguro vida </t>
  </si>
  <si>
    <t>Total</t>
  </si>
  <si>
    <t>Valor do dolar para compra hoje</t>
  </si>
  <si>
    <t xml:space="preserve">Hotel Las Vegas The Carriage House </t>
  </si>
  <si>
    <t>Skywalk - Grand Canyon</t>
  </si>
  <si>
    <t>Existe formula amarrado ao dolar</t>
  </si>
  <si>
    <t>Levar dolares desp.: Refeição, gasolina, estac., etc.</t>
  </si>
  <si>
    <t>50%LA Extended Stay Studio Vacation no hotel</t>
  </si>
  <si>
    <t>Paulo Gui Bruno</t>
  </si>
  <si>
    <t>Paulo e Gui</t>
  </si>
  <si>
    <t>Dolares
cada um</t>
  </si>
  <si>
    <t xml:space="preserve">Dolares Já comprado </t>
  </si>
  <si>
    <t>LA Extended taxa estadia</t>
  </si>
  <si>
    <t>LA Extended taxa 14% imposto</t>
  </si>
  <si>
    <t>Hotel Las Vegas The Carriage House imposto 12%</t>
  </si>
  <si>
    <t>LA Extended taxa 4% imposto Municipal</t>
  </si>
  <si>
    <t>Rentcars No ato quando pegar o carro</t>
  </si>
  <si>
    <t>Warner Bross Ticket 186,00 x 3</t>
  </si>
  <si>
    <t xml:space="preserve">San Diego Zoo </t>
  </si>
  <si>
    <t xml:space="preserve"> Las Vegas Thrill - Viator(precisa ver se compensa)</t>
  </si>
  <si>
    <t>Opção
Levar $</t>
  </si>
  <si>
    <t>Subtotal</t>
  </si>
  <si>
    <t>Helicoptero 70 minutos (chopper)</t>
  </si>
  <si>
    <t>LA Extended taxa  300 dolares</t>
  </si>
  <si>
    <t>Guilherme</t>
  </si>
  <si>
    <t>Acerto do Guilherme para balancear as contas</t>
  </si>
  <si>
    <t xml:space="preserve">                                                                                                                                                             Custos da viagem para Los Angeles e Las Vegas</t>
  </si>
  <si>
    <t>Total em dólares</t>
  </si>
  <si>
    <t>Já foi pago na data</t>
  </si>
  <si>
    <t>Legendas de cores:</t>
  </si>
  <si>
    <t>Valor do dolar na data 29/07/2016</t>
  </si>
  <si>
    <t>Valor da coluna de dólares x 3 pessoas</t>
  </si>
  <si>
    <t>50%LA Extended Stay Studio Vacation 1.a Parcela</t>
  </si>
  <si>
    <t>Show ka e one pago pelo Guilherme Presente diados pais não contabilizar</t>
  </si>
  <si>
    <t xml:space="preserve">Rentcars 5% no boleto LDW  Rav4 145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</si>
</sst>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2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/>
    <xf numFmtId="2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164" fontId="2" fillId="0" borderId="3" xfId="0" applyNumberFormat="1" applyFont="1" applyBorder="1"/>
    <xf numFmtId="2" fontId="3" fillId="0" borderId="1" xfId="0" applyNumberFormat="1" applyFont="1" applyBorder="1"/>
    <xf numFmtId="0" fontId="2" fillId="0" borderId="1" xfId="0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/>
    <xf numFmtId="164" fontId="2" fillId="0" borderId="3" xfId="0" applyNumberFormat="1" applyFont="1" applyBorder="1" applyAlignment="1"/>
    <xf numFmtId="14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2" fillId="5" borderId="2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2" fontId="2" fillId="0" borderId="1" xfId="0" applyNumberFormat="1" applyFont="1" applyBorder="1"/>
    <xf numFmtId="0" fontId="1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/>
    <xf numFmtId="2" fontId="2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2" fontId="4" fillId="7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2" fontId="4" fillId="4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/>
    <xf numFmtId="14" fontId="4" fillId="0" borderId="1" xfId="0" applyNumberFormat="1" applyFont="1" applyBorder="1" applyAlignment="1">
      <alignment horizontal="center" vertical="center"/>
    </xf>
    <xf numFmtId="2" fontId="2" fillId="6" borderId="1" xfId="0" applyNumberFormat="1" applyFont="1" applyFill="1" applyBorder="1"/>
    <xf numFmtId="0" fontId="4" fillId="3" borderId="1" xfId="0" applyFont="1" applyFill="1" applyBorder="1" applyAlignment="1"/>
    <xf numFmtId="2" fontId="3" fillId="0" borderId="0" xfId="0" applyNumberFormat="1" applyFont="1"/>
    <xf numFmtId="164" fontId="3" fillId="0" borderId="0" xfId="0" applyNumberFormat="1" applyFont="1"/>
    <xf numFmtId="0" fontId="4" fillId="5" borderId="1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164" fontId="5" fillId="0" borderId="0" xfId="0" applyNumberFormat="1" applyFont="1"/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13" sqref="I13"/>
    </sheetView>
  </sheetViews>
  <sheetFormatPr defaultRowHeight="15" x14ac:dyDescent="0.25"/>
  <cols>
    <col min="1" max="1" width="16.85546875" style="5" customWidth="1"/>
    <col min="2" max="2" width="55.7109375" style="3" customWidth="1"/>
    <col min="3" max="3" width="13" style="4" bestFit="1" customWidth="1"/>
    <col min="4" max="4" width="15.140625" style="4" bestFit="1" customWidth="1"/>
    <col min="5" max="6" width="12.140625" style="6" bestFit="1" customWidth="1"/>
  </cols>
  <sheetData>
    <row r="1" spans="1:6" ht="18" x14ac:dyDescent="0.25">
      <c r="A1" s="7" t="s">
        <v>35</v>
      </c>
      <c r="B1" s="8"/>
      <c r="C1" s="9"/>
      <c r="D1" s="10"/>
      <c r="E1" s="11"/>
      <c r="F1" s="69"/>
    </row>
    <row r="2" spans="1:6" s="2" customFormat="1" ht="31.5" customHeight="1" x14ac:dyDescent="0.25">
      <c r="A2" s="13" t="s">
        <v>0</v>
      </c>
      <c r="B2" s="14" t="s">
        <v>5</v>
      </c>
      <c r="C2" s="15" t="s">
        <v>2</v>
      </c>
      <c r="D2" s="15" t="s">
        <v>33</v>
      </c>
      <c r="E2" s="67" t="s">
        <v>19</v>
      </c>
      <c r="F2" s="16" t="s">
        <v>29</v>
      </c>
    </row>
    <row r="3" spans="1:6" ht="18" x14ac:dyDescent="0.25">
      <c r="A3" s="17">
        <v>42435</v>
      </c>
      <c r="B3" s="18" t="s">
        <v>8</v>
      </c>
      <c r="C3" s="19">
        <v>5823</v>
      </c>
      <c r="D3" s="20"/>
      <c r="E3" s="22"/>
      <c r="F3" s="21"/>
    </row>
    <row r="4" spans="1:6" ht="18" x14ac:dyDescent="0.25">
      <c r="A4" s="17">
        <v>42435</v>
      </c>
      <c r="B4" s="24" t="s">
        <v>9</v>
      </c>
      <c r="C4" s="25">
        <v>1395</v>
      </c>
      <c r="D4" s="20"/>
      <c r="E4" s="22"/>
      <c r="F4" s="21"/>
    </row>
    <row r="5" spans="1:6" ht="15.75" customHeight="1" x14ac:dyDescent="0.25">
      <c r="A5" s="17">
        <v>42466</v>
      </c>
      <c r="B5" s="18" t="s">
        <v>41</v>
      </c>
      <c r="C5" s="19">
        <v>2722</v>
      </c>
      <c r="D5" s="20"/>
      <c r="E5" s="22">
        <v>724.17</v>
      </c>
      <c r="F5" s="21"/>
    </row>
    <row r="6" spans="1:6" ht="36" x14ac:dyDescent="0.25">
      <c r="A6" s="17">
        <v>42614</v>
      </c>
      <c r="B6" s="18" t="s">
        <v>16</v>
      </c>
      <c r="C6" s="19">
        <f>SUM(E6:E6)*D33</f>
        <v>2512.8699000000001</v>
      </c>
      <c r="D6" s="20"/>
      <c r="E6" s="22">
        <v>724.17</v>
      </c>
      <c r="F6" s="21"/>
    </row>
    <row r="7" spans="1:6" ht="18" x14ac:dyDescent="0.25">
      <c r="A7" s="17"/>
      <c r="B7" s="18" t="s">
        <v>21</v>
      </c>
      <c r="C7" s="26">
        <f>SUM(E7:E7)*D33</f>
        <v>225.55</v>
      </c>
      <c r="D7" s="20"/>
      <c r="E7" s="22">
        <v>65</v>
      </c>
      <c r="F7" s="21"/>
    </row>
    <row r="8" spans="1:6" ht="18" x14ac:dyDescent="0.25">
      <c r="A8" s="17"/>
      <c r="B8" s="18" t="s">
        <v>22</v>
      </c>
      <c r="C8" s="26">
        <f>SUM(E8:E8)*D33</f>
        <v>572.55000000000007</v>
      </c>
      <c r="D8" s="20"/>
      <c r="E8" s="22">
        <v>165</v>
      </c>
      <c r="F8" s="21"/>
    </row>
    <row r="9" spans="1:6" ht="18" x14ac:dyDescent="0.25">
      <c r="A9" s="17"/>
      <c r="B9" s="18" t="s">
        <v>24</v>
      </c>
      <c r="C9" s="26">
        <f>SUM(E9:E9)*D33</f>
        <v>163.09</v>
      </c>
      <c r="D9" s="20"/>
      <c r="E9" s="22">
        <v>47</v>
      </c>
      <c r="F9" s="21"/>
    </row>
    <row r="10" spans="1:6" ht="18" x14ac:dyDescent="0.25">
      <c r="A10" s="17"/>
      <c r="B10" s="18" t="s">
        <v>32</v>
      </c>
      <c r="C10" s="26">
        <f>SUM(E10:E10)*D33</f>
        <v>1041</v>
      </c>
      <c r="D10" s="20"/>
      <c r="E10" s="22">
        <v>300</v>
      </c>
      <c r="F10" s="21"/>
    </row>
    <row r="11" spans="1:6" ht="18" x14ac:dyDescent="0.25">
      <c r="A11" s="13"/>
      <c r="B11" s="27" t="s">
        <v>12</v>
      </c>
      <c r="C11" s="20"/>
      <c r="D11" s="26">
        <f>SUM(E11:E11)*D33</f>
        <v>3391.9250000000002</v>
      </c>
      <c r="E11" s="22">
        <v>977.5</v>
      </c>
      <c r="F11" s="21"/>
    </row>
    <row r="12" spans="1:6" ht="16.5" customHeight="1" x14ac:dyDescent="0.25">
      <c r="A12" s="13"/>
      <c r="B12" s="27" t="s">
        <v>23</v>
      </c>
      <c r="C12" s="20"/>
      <c r="D12" s="26">
        <f>SUM(E12:E12)*D33</f>
        <v>360.88</v>
      </c>
      <c r="E12" s="22">
        <v>104</v>
      </c>
      <c r="F12" s="21"/>
    </row>
    <row r="13" spans="1:6" ht="16.5" customHeight="1" x14ac:dyDescent="0.25">
      <c r="A13" s="17">
        <v>42490</v>
      </c>
      <c r="B13" s="28" t="s">
        <v>43</v>
      </c>
      <c r="C13" s="20"/>
      <c r="D13" s="19">
        <v>1718</v>
      </c>
      <c r="E13" s="22"/>
      <c r="F13" s="21"/>
    </row>
    <row r="14" spans="1:6" ht="15.75" customHeight="1" x14ac:dyDescent="0.25">
      <c r="A14" s="13"/>
      <c r="B14" s="28" t="s">
        <v>25</v>
      </c>
      <c r="C14" s="20"/>
      <c r="D14" s="26">
        <f>SUM(E14:E14)*D33</f>
        <v>562.07060000000001</v>
      </c>
      <c r="E14" s="22">
        <v>161.97999999999999</v>
      </c>
      <c r="F14" s="21"/>
    </row>
    <row r="15" spans="1:6" ht="15.75" customHeight="1" x14ac:dyDescent="0.25">
      <c r="A15" s="17">
        <v>42584</v>
      </c>
      <c r="B15" s="28" t="s">
        <v>26</v>
      </c>
      <c r="C15" s="20"/>
      <c r="D15" s="26">
        <f>SUM(E15:E15)*D33</f>
        <v>645.42000000000007</v>
      </c>
      <c r="E15" s="22">
        <v>186</v>
      </c>
      <c r="F15" s="21">
        <v>186</v>
      </c>
    </row>
    <row r="16" spans="1:6" ht="18" x14ac:dyDescent="0.25">
      <c r="A16" s="17">
        <v>42586</v>
      </c>
      <c r="B16" s="29" t="s">
        <v>27</v>
      </c>
      <c r="C16" s="20"/>
      <c r="D16" s="30">
        <f>SUM((E16:E16)*D33)*3</f>
        <v>520.5</v>
      </c>
      <c r="E16" s="22">
        <v>50</v>
      </c>
      <c r="F16" s="21">
        <v>150</v>
      </c>
    </row>
    <row r="17" spans="1:7" ht="18" x14ac:dyDescent="0.25">
      <c r="A17" s="17">
        <v>42591</v>
      </c>
      <c r="B17" s="31" t="s">
        <v>13</v>
      </c>
      <c r="C17" s="20"/>
      <c r="D17" s="30">
        <f>SUM((E17:E17)*D33)*3</f>
        <v>795.63630000000012</v>
      </c>
      <c r="E17" s="22">
        <v>76.430000000000007</v>
      </c>
      <c r="F17" s="21">
        <v>229.29</v>
      </c>
    </row>
    <row r="18" spans="1:7" ht="18" x14ac:dyDescent="0.25">
      <c r="A18" s="17">
        <v>42594</v>
      </c>
      <c r="B18" s="31" t="s">
        <v>7</v>
      </c>
      <c r="C18" s="20"/>
      <c r="D18" s="30">
        <f>SUM((E18:E18)*D33)*3</f>
        <v>228.91590000000002</v>
      </c>
      <c r="E18" s="22">
        <v>21.99</v>
      </c>
      <c r="F18" s="21">
        <v>66</v>
      </c>
    </row>
    <row r="19" spans="1:7" s="3" customFormat="1" ht="17.25" customHeight="1" x14ac:dyDescent="0.25">
      <c r="A19" s="32"/>
      <c r="B19" s="33" t="s">
        <v>28</v>
      </c>
      <c r="C19" s="34"/>
      <c r="D19" s="35">
        <f>SUM((E19:E19)*D33)*3</f>
        <v>1041</v>
      </c>
      <c r="E19" s="37">
        <v>100</v>
      </c>
      <c r="F19" s="36">
        <v>300</v>
      </c>
    </row>
    <row r="20" spans="1:7" s="1" customFormat="1" ht="16.5" customHeight="1" x14ac:dyDescent="0.25">
      <c r="A20" s="38">
        <v>42591</v>
      </c>
      <c r="B20" s="33" t="s">
        <v>31</v>
      </c>
      <c r="C20" s="39"/>
      <c r="D20" s="19">
        <f>SUM((E20:E20)*D33)</f>
        <v>2956.44</v>
      </c>
      <c r="E20" s="41">
        <v>852</v>
      </c>
      <c r="F20" s="40" t="s">
        <v>1</v>
      </c>
    </row>
    <row r="21" spans="1:7" ht="15" customHeight="1" x14ac:dyDescent="0.25">
      <c r="A21" s="17">
        <v>42596</v>
      </c>
      <c r="B21" s="29" t="s">
        <v>34</v>
      </c>
      <c r="C21" s="20" t="s">
        <v>1</v>
      </c>
      <c r="D21" s="42">
        <v>345</v>
      </c>
      <c r="E21" s="68" t="s">
        <v>1</v>
      </c>
      <c r="F21" s="21">
        <v>320</v>
      </c>
    </row>
    <row r="22" spans="1:7" ht="18" x14ac:dyDescent="0.25">
      <c r="A22" s="17"/>
      <c r="B22" s="29" t="s">
        <v>36</v>
      </c>
      <c r="C22" s="20"/>
      <c r="D22" s="21" t="s">
        <v>1</v>
      </c>
      <c r="E22" s="22" t="s">
        <v>1</v>
      </c>
      <c r="F22" s="21">
        <f>SUM(F15:F21)</f>
        <v>1251.29</v>
      </c>
    </row>
    <row r="23" spans="1:7" ht="36" x14ac:dyDescent="0.25">
      <c r="A23" s="17"/>
      <c r="B23" s="29" t="s">
        <v>42</v>
      </c>
      <c r="C23" s="20"/>
      <c r="D23" s="21"/>
      <c r="E23" s="22"/>
      <c r="F23" s="21"/>
    </row>
    <row r="24" spans="1:7" ht="18" x14ac:dyDescent="0.25">
      <c r="A24" s="13"/>
      <c r="B24" s="14" t="s">
        <v>6</v>
      </c>
      <c r="C24" s="20" t="s">
        <v>1</v>
      </c>
      <c r="D24" s="20">
        <v>120</v>
      </c>
      <c r="E24" s="22"/>
      <c r="F24" s="21" t="s">
        <v>1</v>
      </c>
    </row>
    <row r="25" spans="1:7" ht="18" x14ac:dyDescent="0.25">
      <c r="A25" s="13"/>
      <c r="B25" s="45" t="s">
        <v>30</v>
      </c>
      <c r="C25" s="46">
        <f>SUM(C3:C24)</f>
        <v>14455.059899999998</v>
      </c>
      <c r="D25" s="46">
        <f>SUM(D3:D24)</f>
        <v>12685.787800000002</v>
      </c>
      <c r="E25" s="22"/>
      <c r="F25" s="21"/>
    </row>
    <row r="26" spans="1:7" ht="18" x14ac:dyDescent="0.25">
      <c r="A26" s="17">
        <v>75322</v>
      </c>
      <c r="B26" s="14" t="s">
        <v>20</v>
      </c>
      <c r="C26" s="47">
        <v>3550</v>
      </c>
      <c r="D26" s="47">
        <v>3550</v>
      </c>
      <c r="E26" s="22">
        <v>1000</v>
      </c>
      <c r="F26" s="21"/>
    </row>
    <row r="27" spans="1:7" ht="36" x14ac:dyDescent="0.25">
      <c r="A27" s="17">
        <v>42574</v>
      </c>
      <c r="B27" s="14" t="s">
        <v>15</v>
      </c>
      <c r="C27" s="48">
        <f>SUM(500 * D33)</f>
        <v>1735</v>
      </c>
      <c r="D27" s="48">
        <f>SUM(500 * D33)+1769</f>
        <v>3504</v>
      </c>
      <c r="E27" s="22">
        <v>1000</v>
      </c>
      <c r="F27" s="21"/>
    </row>
    <row r="28" spans="1:7" ht="18" x14ac:dyDescent="0.25">
      <c r="A28" s="49" t="s">
        <v>10</v>
      </c>
      <c r="B28" s="50"/>
      <c r="C28" s="51">
        <f>SUM(C25:C27) - 1457</f>
        <v>18283.0599</v>
      </c>
      <c r="D28" s="51">
        <f>SUM(D25:D27) -1457</f>
        <v>18282.787800000002</v>
      </c>
      <c r="E28" s="22"/>
      <c r="F28" s="21"/>
    </row>
    <row r="29" spans="1:7" ht="18" x14ac:dyDescent="0.25">
      <c r="A29" s="13" t="s">
        <v>1</v>
      </c>
      <c r="B29" s="52" t="s">
        <v>4</v>
      </c>
      <c r="C29" s="53">
        <f>SUM(C28-D28)</f>
        <v>0.2720999999983178</v>
      </c>
      <c r="D29" s="54"/>
      <c r="E29" s="22"/>
      <c r="F29" s="21"/>
    </row>
    <row r="30" spans="1:7" ht="18" x14ac:dyDescent="0.25">
      <c r="A30" s="13" t="s">
        <v>1</v>
      </c>
      <c r="B30" s="52" t="s">
        <v>3</v>
      </c>
      <c r="C30" s="51">
        <f>SUM(C28:D28)</f>
        <v>36565.847699999998</v>
      </c>
      <c r="D30" s="54"/>
      <c r="E30" s="22"/>
      <c r="F30" s="21"/>
      <c r="G30" t="s">
        <v>1</v>
      </c>
    </row>
    <row r="31" spans="1:7" ht="18" x14ac:dyDescent="0.25">
      <c r="A31" s="13" t="s">
        <v>1</v>
      </c>
      <c r="B31" s="52" t="s">
        <v>18</v>
      </c>
      <c r="C31" s="44">
        <f>SUM(C30:C30)/2</f>
        <v>18282.923849999999</v>
      </c>
      <c r="D31" s="54"/>
      <c r="E31" s="22"/>
      <c r="F31" s="21"/>
    </row>
    <row r="32" spans="1:7" ht="18" x14ac:dyDescent="0.25">
      <c r="A32" s="13" t="s">
        <v>1</v>
      </c>
      <c r="B32" s="55" t="s">
        <v>17</v>
      </c>
      <c r="C32" s="44">
        <f>SUM(C30:C30)/3</f>
        <v>12188.615899999999</v>
      </c>
      <c r="D32" s="23"/>
      <c r="E32" s="22"/>
      <c r="F32" s="21"/>
    </row>
    <row r="33" spans="1:6" ht="18" x14ac:dyDescent="0.25">
      <c r="A33" s="56">
        <v>42580</v>
      </c>
      <c r="B33" s="55" t="s">
        <v>11</v>
      </c>
      <c r="C33" s="23"/>
      <c r="D33" s="57">
        <v>3.47</v>
      </c>
      <c r="E33" s="22"/>
      <c r="F33" s="21"/>
    </row>
    <row r="34" spans="1:6" ht="18" x14ac:dyDescent="0.25">
      <c r="A34" s="56"/>
      <c r="B34" s="55" t="s">
        <v>38</v>
      </c>
      <c r="C34" s="12"/>
      <c r="D34" s="43"/>
      <c r="E34" s="43"/>
      <c r="F34" s="12"/>
    </row>
    <row r="35" spans="1:6" ht="18" x14ac:dyDescent="0.25">
      <c r="A35" s="13" t="s">
        <v>1</v>
      </c>
      <c r="B35" s="58" t="s">
        <v>14</v>
      </c>
      <c r="C35" s="59"/>
      <c r="D35" s="59"/>
      <c r="E35" s="60"/>
      <c r="F35" s="60"/>
    </row>
    <row r="36" spans="1:6" ht="18" x14ac:dyDescent="0.25">
      <c r="A36" s="13" t="s">
        <v>1</v>
      </c>
      <c r="B36" s="61" t="s">
        <v>37</v>
      </c>
      <c r="C36" s="59"/>
      <c r="D36" s="59"/>
      <c r="E36" s="60"/>
      <c r="F36" s="60"/>
    </row>
    <row r="37" spans="1:6" ht="18" x14ac:dyDescent="0.25">
      <c r="A37" s="62"/>
      <c r="B37" s="63" t="s">
        <v>40</v>
      </c>
      <c r="C37" s="59"/>
      <c r="D37" s="59"/>
      <c r="E37" s="60"/>
      <c r="F37" s="60"/>
    </row>
    <row r="38" spans="1:6" ht="18.75" x14ac:dyDescent="0.3">
      <c r="A38" s="64"/>
      <c r="B38" s="57" t="s">
        <v>39</v>
      </c>
      <c r="C38" s="65"/>
      <c r="D38" s="65"/>
      <c r="E38" s="66"/>
      <c r="F38" s="66"/>
    </row>
  </sheetData>
  <customSheetViews>
    <customSheetView guid="{F7C0DB84-8A15-4E84-BD00-DAEB82DA975F}">
      <selection activeCell="F30" sqref="F30"/>
      <pageMargins left="0.511811024" right="0.511811024" top="0.78740157499999996" bottom="0.78740157499999996" header="0.31496062000000002" footer="0.31496062000000002"/>
      <pageSetup paperSize="9" orientation="portrait" horizontalDpi="0" verticalDpi="0" r:id="rId1"/>
    </customSheetView>
  </customSheetViews>
  <pageMargins left="0.511811024" right="0.511811024" top="0.78740157499999996" bottom="0.78740157499999996" header="0.31496062000000002" footer="0.31496062000000002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Custos_Tickets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Bufoni</dc:creator>
  <cp:lastModifiedBy>paulo</cp:lastModifiedBy>
  <cp:lastPrinted>2016-10-30T16:13:03Z</cp:lastPrinted>
  <dcterms:created xsi:type="dcterms:W3CDTF">2014-06-06T23:24:28Z</dcterms:created>
  <dcterms:modified xsi:type="dcterms:W3CDTF">2016-10-30T19:29:13Z</dcterms:modified>
</cp:coreProperties>
</file>